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a" sheetId="1" r:id="rId1"/>
  </sheets>
  <definedNames/>
  <calcPr fullCalcOnLoad="1"/>
</workbook>
</file>

<file path=xl/sharedStrings.xml><?xml version="1.0" encoding="utf-8"?>
<sst xmlns="http://schemas.openxmlformats.org/spreadsheetml/2006/main" count="81" uniqueCount="63">
  <si>
    <t>FSI - Comitato Regionale Emilia-Romagna</t>
  </si>
  <si>
    <t>TA</t>
  </si>
  <si>
    <t>TO</t>
  </si>
  <si>
    <t>T.O.R.</t>
  </si>
  <si>
    <t>TJ</t>
  </si>
  <si>
    <t>TOTALE</t>
  </si>
  <si>
    <t>Punteggio</t>
  </si>
  <si>
    <t>Pr</t>
  </si>
  <si>
    <t>diff.</t>
  </si>
  <si>
    <t>A.S.D. Circolo Scacchistico Bolognese</t>
  </si>
  <si>
    <t>BO</t>
  </si>
  <si>
    <t>CLUB 64 A.S.D.</t>
  </si>
  <si>
    <t>MO</t>
  </si>
  <si>
    <t>FE</t>
  </si>
  <si>
    <t>S.S.D. CIRCOLO SC. P.BERTELLINI</t>
  </si>
  <si>
    <t>PR</t>
  </si>
  <si>
    <t>ASD ACC.SCACCHISTICA PARMENSE</t>
  </si>
  <si>
    <t>A.S.D. CIRCOLO SC. IPPOGRIFO</t>
  </si>
  <si>
    <t>RE</t>
  </si>
  <si>
    <t xml:space="preserve">CHESS &amp; LIFE ASD </t>
  </si>
  <si>
    <t>DLF RIMINI SEZIONE SCACCHI</t>
  </si>
  <si>
    <t>RN</t>
  </si>
  <si>
    <t>A.S.D. CAISSA ITALIA – 7073</t>
  </si>
  <si>
    <t>AD CIRC. SCACC. FORLIVESE</t>
  </si>
  <si>
    <t>FC</t>
  </si>
  <si>
    <t>A.S.D.CIRC.SC.BARBIERI SASSUOLO</t>
  </si>
  <si>
    <t>A.D.SCACCHI E DAMA FAENZA</t>
  </si>
  <si>
    <t>RA</t>
  </si>
  <si>
    <t>A.S.D. CIRCOLO SCACCHI IMOLESE</t>
  </si>
  <si>
    <t>A.D. RAVENNA SCACCHI</t>
  </si>
  <si>
    <t>A.D. SCACCHI CLUB PIACENZA</t>
  </si>
  <si>
    <t>PC</t>
  </si>
  <si>
    <t>A.S.D. O. PUTINATI</t>
  </si>
  <si>
    <t>A.D.S. GIAMBATTISTA LOLLI</t>
  </si>
  <si>
    <t>A.D. CIRCOLO SCACCHI MONTEFELTRO</t>
  </si>
  <si>
    <t>S.S.D.CIRCOLO SC. SASSO MARCONI</t>
  </si>
  <si>
    <t>C.S. VALLE DEL RENO ASD</t>
  </si>
  <si>
    <t xml:space="preserve">        </t>
  </si>
  <si>
    <t xml:space="preserve">Fonte: www.federscacchi.it  </t>
  </si>
  <si>
    <t xml:space="preserve">PUNTEGGIO: Attribuiti Punti 5 alle T.A. - Punti 2 alle T.O. - Punti 1 alle T.O.R. e alle T.J. </t>
  </si>
  <si>
    <t>A.S.D. Acc.Scac. LA REGINA Cattolica</t>
  </si>
  <si>
    <t>LE DUE TORRI DIDATTICA A.S.D.</t>
  </si>
  <si>
    <t>AD CIRCOLO SCACCHISTICO ESTENSE</t>
  </si>
  <si>
    <t>Di cui al 1° anno</t>
  </si>
  <si>
    <t>Bologna</t>
  </si>
  <si>
    <t>T.A.</t>
  </si>
  <si>
    <t>T.O.</t>
  </si>
  <si>
    <t>T.J.</t>
  </si>
  <si>
    <t>Modena</t>
  </si>
  <si>
    <t>Ferrara</t>
  </si>
  <si>
    <t>Rimini</t>
  </si>
  <si>
    <t>Ravenna</t>
  </si>
  <si>
    <t>Reggio Emilia</t>
  </si>
  <si>
    <t>Parma</t>
  </si>
  <si>
    <t>Piacenza</t>
  </si>
  <si>
    <t>Forlì-Cesena</t>
  </si>
  <si>
    <t>TOT</t>
  </si>
  <si>
    <t>TOR</t>
  </si>
  <si>
    <t>by Mauro Benetti</t>
  </si>
  <si>
    <t>Tesserati per Provincia di tesseramento</t>
  </si>
  <si>
    <t>IN EVIDENZA GIALLA  CIRCOLO NON RIAFFILIATO 2020</t>
  </si>
  <si>
    <t>Legenda: TA= Tessera Agonistica; TO= Tessera Ordinaria; T.O.R. = Tessera Ordinaria Ridotta ; TJ= Tessera Junior</t>
  </si>
  <si>
    <t xml:space="preserve">RIEPILOGO TESSERATI  F.S.I. ANNO 2020 IN EMILIA-ROMAGNA 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</si>
</sst>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dd/mm/yy"/>
    <numFmt numFmtId="166" formatCode="dd/mm"/>
  </numFmts>
  <fonts count="1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9" fillId="0" borderId="0" xfId="0" applyFont="1" applyAlignment="1">
      <alignment/>
    </xf>
    <xf numFmtId="0" fontId="6" fillId="2" borderId="1" xfId="0" applyFont="1" applyFill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3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2" borderId="0" xfId="0" applyFont="1" applyFill="1" applyBorder="1" applyAlignment="1">
      <alignment wrapText="1"/>
    </xf>
    <xf numFmtId="0" fontId="6" fillId="0" borderId="5" xfId="0" applyFont="1" applyBorder="1" applyAlignment="1">
      <alignment/>
    </xf>
    <xf numFmtId="0" fontId="13" fillId="2" borderId="1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6" fillId="2" borderId="8" xfId="0" applyFont="1" applyFill="1" applyBorder="1" applyAlignment="1">
      <alignment wrapText="1"/>
    </xf>
    <xf numFmtId="0" fontId="14" fillId="0" borderId="0" xfId="0" applyFont="1" applyAlignment="1">
      <alignment horizontal="left"/>
    </xf>
    <xf numFmtId="0" fontId="15" fillId="2" borderId="1" xfId="0" applyFont="1" applyFill="1" applyBorder="1" applyAlignment="1">
      <alignment horizontal="center"/>
    </xf>
    <xf numFmtId="0" fontId="16" fillId="0" borderId="7" xfId="0" applyFont="1" applyBorder="1" applyAlignment="1">
      <alignment/>
    </xf>
    <xf numFmtId="0" fontId="16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1" fontId="0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2" fillId="5" borderId="0" xfId="0" applyFont="1" applyFill="1" applyAlignment="1">
      <alignment/>
    </xf>
    <xf numFmtId="0" fontId="5" fillId="0" borderId="9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wrapText="1"/>
    </xf>
    <xf numFmtId="0" fontId="7" fillId="2" borderId="10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10" fillId="8" borderId="0" xfId="0" applyFont="1" applyFill="1" applyAlignment="1">
      <alignment/>
    </xf>
    <xf numFmtId="0" fontId="11" fillId="8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workbookViewId="0" topLeftCell="A1">
      <selection activeCell="A3" sqref="A3:R3"/>
    </sheetView>
  </sheetViews>
  <sheetFormatPr defaultColWidth="9.140625" defaultRowHeight="12.75"/>
  <cols>
    <col min="1" max="1" width="3.28125" style="1" customWidth="1"/>
    <col min="2" max="2" width="35.28125" style="1" customWidth="1"/>
    <col min="3" max="3" width="5.7109375" style="1" customWidth="1"/>
    <col min="4" max="15" width="4.7109375" style="1" customWidth="1"/>
    <col min="16" max="16" width="6.00390625" style="1" customWidth="1"/>
    <col min="17" max="17" width="6.57421875" style="1" customWidth="1"/>
    <col min="18" max="18" width="5.8515625" style="1" customWidth="1"/>
    <col min="19" max="19" width="10.28125" style="2" customWidth="1"/>
    <col min="20" max="16384" width="9.140625" style="1" customWidth="1"/>
  </cols>
  <sheetData>
    <row r="1" spans="1:8" ht="15.75">
      <c r="A1" s="3" t="s">
        <v>0</v>
      </c>
      <c r="H1" s="4"/>
    </row>
    <row r="2" spans="1:8" ht="15" customHeight="1">
      <c r="A2" s="5"/>
      <c r="B2" s="48" t="s">
        <v>58</v>
      </c>
      <c r="H2" s="4"/>
    </row>
    <row r="3" spans="1:18" ht="15.75">
      <c r="A3" s="70" t="s">
        <v>62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9" ht="18" customHeight="1" thickBot="1">
      <c r="A4" s="15"/>
      <c r="B4" s="16"/>
      <c r="C4" s="17"/>
      <c r="D4" s="71" t="s">
        <v>1</v>
      </c>
      <c r="E4" s="72"/>
      <c r="F4" s="72"/>
      <c r="G4" s="72" t="s">
        <v>2</v>
      </c>
      <c r="H4" s="72"/>
      <c r="I4" s="72"/>
      <c r="J4" s="72" t="s">
        <v>3</v>
      </c>
      <c r="K4" s="72"/>
      <c r="L4" s="72"/>
      <c r="M4" s="72" t="s">
        <v>4</v>
      </c>
      <c r="N4" s="72"/>
      <c r="O4" s="72"/>
      <c r="P4" s="73" t="s">
        <v>5</v>
      </c>
      <c r="Q4" s="73"/>
      <c r="R4" s="73"/>
      <c r="S4" s="39" t="s">
        <v>6</v>
      </c>
    </row>
    <row r="5" spans="1:19" ht="12.75">
      <c r="A5" s="23"/>
      <c r="B5" s="17"/>
      <c r="C5" s="18" t="s">
        <v>7</v>
      </c>
      <c r="D5" s="59">
        <v>2020</v>
      </c>
      <c r="E5" s="32">
        <v>2019</v>
      </c>
      <c r="F5" s="32" t="s">
        <v>8</v>
      </c>
      <c r="G5" s="31">
        <v>2020</v>
      </c>
      <c r="H5" s="32">
        <v>2019</v>
      </c>
      <c r="I5" s="32" t="s">
        <v>8</v>
      </c>
      <c r="J5" s="31">
        <v>2020</v>
      </c>
      <c r="K5" s="32">
        <v>2019</v>
      </c>
      <c r="L5" s="32" t="s">
        <v>8</v>
      </c>
      <c r="M5" s="31">
        <v>2020</v>
      </c>
      <c r="N5" s="20">
        <v>2019</v>
      </c>
      <c r="O5" s="20" t="s">
        <v>8</v>
      </c>
      <c r="P5" s="19">
        <v>2020</v>
      </c>
      <c r="Q5" s="20">
        <v>2019</v>
      </c>
      <c r="R5" s="20" t="s">
        <v>8</v>
      </c>
      <c r="S5" s="40"/>
    </row>
    <row r="6" spans="1:19" s="7" customFormat="1" ht="12.75">
      <c r="A6" s="24">
        <v>1</v>
      </c>
      <c r="B6" s="62" t="s">
        <v>9</v>
      </c>
      <c r="C6" s="21" t="s">
        <v>10</v>
      </c>
      <c r="D6" s="60">
        <v>64</v>
      </c>
      <c r="E6" s="30">
        <v>80</v>
      </c>
      <c r="F6" s="49">
        <f aca="true" t="shared" si="0" ref="F6:F29">IF(D6-E6&gt;0,CONCATENATE("+",D6-E6),D6-E6)</f>
        <v>-16</v>
      </c>
      <c r="G6" s="30">
        <v>1</v>
      </c>
      <c r="H6" s="30">
        <v>14</v>
      </c>
      <c r="I6" s="49">
        <f aca="true" t="shared" si="1" ref="I6:I29">IF(G6-H6&gt;0,CONCATENATE("+",G6-H6),G6-H6)</f>
        <v>-13</v>
      </c>
      <c r="J6" s="30">
        <v>0</v>
      </c>
      <c r="K6" s="30">
        <v>5</v>
      </c>
      <c r="L6" s="49">
        <f aca="true" t="shared" si="2" ref="L6:L29">IF(J6-K6&gt;0,CONCATENATE("+",J6-K6),J6-K6)</f>
        <v>-5</v>
      </c>
      <c r="M6" s="30">
        <v>130</v>
      </c>
      <c r="N6" s="30">
        <v>124</v>
      </c>
      <c r="O6" s="41" t="str">
        <f aca="true" t="shared" si="3" ref="O6:O29">IF(M6-N6&gt;0,CONCATENATE("+",M6-N6),M6-N6)</f>
        <v>+6</v>
      </c>
      <c r="P6" s="30">
        <f>SUM(D6+G6+J6+M6)</f>
        <v>195</v>
      </c>
      <c r="Q6" s="30">
        <f>SUM(E6+H6+K6+N6)</f>
        <v>223</v>
      </c>
      <c r="R6" s="49">
        <f aca="true" t="shared" si="4" ref="R6:R28">IF(P6-Q6&gt;0,CONCATENATE("+",P6-Q6),P6-Q6)</f>
        <v>-28</v>
      </c>
      <c r="S6" s="34">
        <v>451</v>
      </c>
    </row>
    <row r="7" spans="1:19" s="7" customFormat="1" ht="14.25" customHeight="1">
      <c r="A7" s="24">
        <v>2</v>
      </c>
      <c r="B7" s="62" t="s">
        <v>11</v>
      </c>
      <c r="C7" s="21" t="s">
        <v>12</v>
      </c>
      <c r="D7" s="60">
        <v>44</v>
      </c>
      <c r="E7" s="30">
        <v>56</v>
      </c>
      <c r="F7" s="33">
        <f t="shared" si="0"/>
        <v>-12</v>
      </c>
      <c r="G7" s="30">
        <v>8</v>
      </c>
      <c r="H7" s="30">
        <v>11</v>
      </c>
      <c r="I7" s="33">
        <f t="shared" si="1"/>
        <v>-3</v>
      </c>
      <c r="J7" s="30">
        <v>0</v>
      </c>
      <c r="K7" s="30">
        <v>1</v>
      </c>
      <c r="L7" s="33">
        <f t="shared" si="2"/>
        <v>-1</v>
      </c>
      <c r="M7" s="30">
        <v>36</v>
      </c>
      <c r="N7" s="30">
        <v>55</v>
      </c>
      <c r="O7" s="33">
        <f t="shared" si="3"/>
        <v>-19</v>
      </c>
      <c r="P7" s="30">
        <f aca="true" t="shared" si="5" ref="P7:P28">SUM(D7+G7+J7+M7)</f>
        <v>88</v>
      </c>
      <c r="Q7" s="30">
        <v>123</v>
      </c>
      <c r="R7" s="41">
        <f t="shared" si="4"/>
        <v>-35</v>
      </c>
      <c r="S7" s="34">
        <v>272</v>
      </c>
    </row>
    <row r="8" spans="1:19" s="7" customFormat="1" ht="12.75">
      <c r="A8" s="24">
        <v>3</v>
      </c>
      <c r="B8" s="25" t="s">
        <v>42</v>
      </c>
      <c r="C8" s="21" t="s">
        <v>13</v>
      </c>
      <c r="D8" s="60">
        <v>22</v>
      </c>
      <c r="E8" s="30">
        <v>25</v>
      </c>
      <c r="F8" s="33">
        <f>IF(D8-E8&gt;0,CONCATENATE("+",D8-E8),D8-E8)</f>
        <v>-3</v>
      </c>
      <c r="G8" s="30">
        <v>6</v>
      </c>
      <c r="H8" s="30">
        <v>5</v>
      </c>
      <c r="I8" s="33" t="str">
        <f>IF(G8-H8&gt;0,CONCATENATE("+",G8-H8),G8-H8)</f>
        <v>+1</v>
      </c>
      <c r="J8" s="30">
        <v>0</v>
      </c>
      <c r="K8" s="30">
        <v>0</v>
      </c>
      <c r="L8" s="33">
        <f>IF(J8-K8&gt;0,CONCATENATE("+",J8-K8),J8-K8)</f>
        <v>0</v>
      </c>
      <c r="M8" s="30">
        <v>19</v>
      </c>
      <c r="N8" s="30">
        <v>60</v>
      </c>
      <c r="O8" s="33">
        <f>IF(M8-N8&gt;0,CONCATENATE("+",M8-N8),M8-N8)</f>
        <v>-41</v>
      </c>
      <c r="P8" s="30">
        <f>SUM(D8+G8+J8+M8)</f>
        <v>47</v>
      </c>
      <c r="Q8" s="30">
        <f>SUM(E8+H8+K8+N8)</f>
        <v>90</v>
      </c>
      <c r="R8" s="33">
        <f>IF(P8-Q8&gt;0,CONCATENATE("+",P8-Q8),P8-Q8)</f>
        <v>-43</v>
      </c>
      <c r="S8" s="34">
        <v>141</v>
      </c>
    </row>
    <row r="9" spans="1:19" ht="12.75">
      <c r="A9" s="24">
        <v>4</v>
      </c>
      <c r="B9" s="62" t="s">
        <v>16</v>
      </c>
      <c r="C9" s="21" t="s">
        <v>15</v>
      </c>
      <c r="D9" s="60">
        <v>21</v>
      </c>
      <c r="E9" s="30">
        <v>25</v>
      </c>
      <c r="F9" s="33">
        <f t="shared" si="0"/>
        <v>-4</v>
      </c>
      <c r="G9" s="30">
        <v>10</v>
      </c>
      <c r="H9" s="30">
        <v>7</v>
      </c>
      <c r="I9" s="33" t="str">
        <f t="shared" si="1"/>
        <v>+3</v>
      </c>
      <c r="J9" s="30">
        <v>1</v>
      </c>
      <c r="K9" s="30">
        <v>1</v>
      </c>
      <c r="L9" s="33">
        <f t="shared" si="2"/>
        <v>0</v>
      </c>
      <c r="M9" s="30">
        <v>14</v>
      </c>
      <c r="N9" s="30">
        <v>24</v>
      </c>
      <c r="O9" s="33">
        <f t="shared" si="3"/>
        <v>-10</v>
      </c>
      <c r="P9" s="30">
        <f t="shared" si="5"/>
        <v>46</v>
      </c>
      <c r="Q9" s="30">
        <f aca="true" t="shared" si="6" ref="Q9:Q28">SUM(E9+H9+K9+N9)</f>
        <v>57</v>
      </c>
      <c r="R9" s="33">
        <f t="shared" si="4"/>
        <v>-11</v>
      </c>
      <c r="S9" s="8">
        <v>140</v>
      </c>
    </row>
    <row r="10" spans="1:19" s="7" customFormat="1" ht="12.75">
      <c r="A10" s="24">
        <v>5</v>
      </c>
      <c r="B10" s="62" t="s">
        <v>14</v>
      </c>
      <c r="C10" s="21" t="s">
        <v>15</v>
      </c>
      <c r="D10" s="60">
        <v>21</v>
      </c>
      <c r="E10" s="30">
        <v>25</v>
      </c>
      <c r="F10" s="33">
        <f t="shared" si="0"/>
        <v>-4</v>
      </c>
      <c r="G10" s="30">
        <v>5</v>
      </c>
      <c r="H10" s="30">
        <v>2</v>
      </c>
      <c r="I10" s="33" t="str">
        <f t="shared" si="1"/>
        <v>+3</v>
      </c>
      <c r="J10" s="30">
        <v>0</v>
      </c>
      <c r="K10" s="30">
        <v>3</v>
      </c>
      <c r="L10" s="33">
        <f t="shared" si="2"/>
        <v>-3</v>
      </c>
      <c r="M10" s="30">
        <v>20</v>
      </c>
      <c r="N10" s="30">
        <v>16</v>
      </c>
      <c r="O10" s="33" t="str">
        <f t="shared" si="3"/>
        <v>+4</v>
      </c>
      <c r="P10" s="30">
        <f t="shared" si="5"/>
        <v>46</v>
      </c>
      <c r="Q10" s="30">
        <f t="shared" si="6"/>
        <v>46</v>
      </c>
      <c r="R10" s="33">
        <f t="shared" si="4"/>
        <v>0</v>
      </c>
      <c r="S10" s="34">
        <v>135</v>
      </c>
    </row>
    <row r="11" spans="1:19" ht="12.75">
      <c r="A11" s="24">
        <v>6</v>
      </c>
      <c r="B11" s="62" t="s">
        <v>23</v>
      </c>
      <c r="C11" s="21" t="s">
        <v>24</v>
      </c>
      <c r="D11" s="60">
        <v>17</v>
      </c>
      <c r="E11" s="30">
        <v>19</v>
      </c>
      <c r="F11" s="33">
        <f t="shared" si="0"/>
        <v>-2</v>
      </c>
      <c r="G11" s="30">
        <v>0</v>
      </c>
      <c r="H11" s="30">
        <v>0</v>
      </c>
      <c r="I11" s="42">
        <f t="shared" si="1"/>
        <v>0</v>
      </c>
      <c r="J11" s="30">
        <v>0</v>
      </c>
      <c r="K11" s="30">
        <v>0</v>
      </c>
      <c r="L11" s="33">
        <f t="shared" si="2"/>
        <v>0</v>
      </c>
      <c r="M11" s="30">
        <v>21</v>
      </c>
      <c r="N11" s="30">
        <v>19</v>
      </c>
      <c r="O11" s="33" t="str">
        <f t="shared" si="3"/>
        <v>+2</v>
      </c>
      <c r="P11" s="30">
        <f t="shared" si="5"/>
        <v>38</v>
      </c>
      <c r="Q11" s="30">
        <f t="shared" si="6"/>
        <v>38</v>
      </c>
      <c r="R11" s="33">
        <f t="shared" si="4"/>
        <v>0</v>
      </c>
      <c r="S11" s="8">
        <v>106</v>
      </c>
    </row>
    <row r="12" spans="1:19" s="7" customFormat="1" ht="12.75">
      <c r="A12" s="24">
        <v>7</v>
      </c>
      <c r="B12" s="62" t="s">
        <v>17</v>
      </c>
      <c r="C12" s="21" t="s">
        <v>18</v>
      </c>
      <c r="D12" s="60">
        <v>15</v>
      </c>
      <c r="E12" s="30">
        <v>24</v>
      </c>
      <c r="F12" s="33">
        <f t="shared" si="0"/>
        <v>-9</v>
      </c>
      <c r="G12" s="30">
        <v>6</v>
      </c>
      <c r="H12" s="30">
        <v>6</v>
      </c>
      <c r="I12" s="33">
        <f t="shared" si="1"/>
        <v>0</v>
      </c>
      <c r="J12" s="30">
        <v>0</v>
      </c>
      <c r="K12" s="30">
        <v>0</v>
      </c>
      <c r="L12" s="33">
        <f t="shared" si="2"/>
        <v>0</v>
      </c>
      <c r="M12" s="30">
        <v>9</v>
      </c>
      <c r="N12" s="30">
        <v>6</v>
      </c>
      <c r="O12" s="33" t="str">
        <f t="shared" si="3"/>
        <v>+3</v>
      </c>
      <c r="P12" s="30">
        <f t="shared" si="5"/>
        <v>30</v>
      </c>
      <c r="Q12" s="30">
        <f t="shared" si="6"/>
        <v>36</v>
      </c>
      <c r="R12" s="33">
        <f t="shared" si="4"/>
        <v>-6</v>
      </c>
      <c r="S12" s="34">
        <v>96</v>
      </c>
    </row>
    <row r="13" spans="1:19" s="7" customFormat="1" ht="12.75">
      <c r="A13" s="24">
        <v>8</v>
      </c>
      <c r="B13" s="25" t="s">
        <v>26</v>
      </c>
      <c r="C13" s="21" t="s">
        <v>27</v>
      </c>
      <c r="D13" s="60">
        <v>14</v>
      </c>
      <c r="E13" s="30">
        <v>11</v>
      </c>
      <c r="F13" s="33" t="str">
        <f t="shared" si="0"/>
        <v>+3</v>
      </c>
      <c r="G13" s="30">
        <v>5</v>
      </c>
      <c r="H13" s="30">
        <v>8</v>
      </c>
      <c r="I13" s="33">
        <f t="shared" si="1"/>
        <v>-3</v>
      </c>
      <c r="J13" s="30">
        <v>0</v>
      </c>
      <c r="K13" s="30">
        <v>1</v>
      </c>
      <c r="L13" s="33">
        <f t="shared" si="2"/>
        <v>-1</v>
      </c>
      <c r="M13" s="30">
        <v>1</v>
      </c>
      <c r="N13" s="30">
        <v>0</v>
      </c>
      <c r="O13" s="33" t="str">
        <f t="shared" si="3"/>
        <v>+1</v>
      </c>
      <c r="P13" s="30">
        <f t="shared" si="5"/>
        <v>20</v>
      </c>
      <c r="Q13" s="30">
        <f t="shared" si="6"/>
        <v>20</v>
      </c>
      <c r="R13" s="33">
        <f t="shared" si="4"/>
        <v>0</v>
      </c>
      <c r="S13" s="34">
        <v>81</v>
      </c>
    </row>
    <row r="14" spans="1:19" s="7" customFormat="1" ht="12.75">
      <c r="A14" s="24">
        <v>9</v>
      </c>
      <c r="B14" s="62" t="s">
        <v>20</v>
      </c>
      <c r="C14" s="21" t="s">
        <v>21</v>
      </c>
      <c r="D14" s="60">
        <v>11</v>
      </c>
      <c r="E14" s="30">
        <v>12</v>
      </c>
      <c r="F14" s="33">
        <f t="shared" si="0"/>
        <v>-1</v>
      </c>
      <c r="G14" s="30">
        <v>2</v>
      </c>
      <c r="H14" s="30">
        <v>2</v>
      </c>
      <c r="I14" s="33">
        <f t="shared" si="1"/>
        <v>0</v>
      </c>
      <c r="J14" s="30">
        <v>0</v>
      </c>
      <c r="K14" s="30">
        <v>0</v>
      </c>
      <c r="L14" s="33">
        <f t="shared" si="2"/>
        <v>0</v>
      </c>
      <c r="M14" s="30">
        <v>15</v>
      </c>
      <c r="N14" s="30">
        <v>19</v>
      </c>
      <c r="O14" s="33">
        <f t="shared" si="3"/>
        <v>-4</v>
      </c>
      <c r="P14" s="30">
        <f t="shared" si="5"/>
        <v>28</v>
      </c>
      <c r="Q14" s="30">
        <f t="shared" si="6"/>
        <v>33</v>
      </c>
      <c r="R14" s="33">
        <f t="shared" si="4"/>
        <v>-5</v>
      </c>
      <c r="S14" s="34">
        <v>74</v>
      </c>
    </row>
    <row r="15" spans="1:19" ht="12.75">
      <c r="A15" s="24">
        <v>10</v>
      </c>
      <c r="B15" s="62" t="s">
        <v>30</v>
      </c>
      <c r="C15" s="21" t="s">
        <v>31</v>
      </c>
      <c r="D15" s="60">
        <v>13</v>
      </c>
      <c r="E15" s="30">
        <v>12</v>
      </c>
      <c r="F15" s="33" t="str">
        <f>IF(D15-E15&gt;0,CONCATENATE("+",D15-E15),D15-E15)</f>
        <v>+1</v>
      </c>
      <c r="G15" s="30">
        <v>0</v>
      </c>
      <c r="H15" s="30">
        <v>0</v>
      </c>
      <c r="I15" s="33">
        <f>IF(G15-H15&gt;0,CONCATENATE("+",G15-H15),G15-H15)</f>
        <v>0</v>
      </c>
      <c r="J15" s="30">
        <v>0</v>
      </c>
      <c r="K15" s="30">
        <v>0</v>
      </c>
      <c r="L15" s="33">
        <f>IF(J15-K15&gt;0,CONCATENATE("+",J15-K15),J15-K15)</f>
        <v>0</v>
      </c>
      <c r="M15" s="30">
        <v>0</v>
      </c>
      <c r="N15" s="30">
        <v>0</v>
      </c>
      <c r="O15" s="33">
        <f>IF(M15-N15&gt;0,CONCATENATE("+",M15-N15),M15-N15)</f>
        <v>0</v>
      </c>
      <c r="P15" s="30">
        <f aca="true" t="shared" si="7" ref="P15:Q19">SUM(D15+G15+J15+M15)</f>
        <v>13</v>
      </c>
      <c r="Q15" s="30">
        <f t="shared" si="7"/>
        <v>12</v>
      </c>
      <c r="R15" s="33" t="str">
        <f>IF(P15-Q15&gt;0,CONCATENATE("+",P15-Q15),P15-Q15)</f>
        <v>+1</v>
      </c>
      <c r="S15" s="8">
        <v>65</v>
      </c>
    </row>
    <row r="16" spans="1:19" s="7" customFormat="1" ht="12.75">
      <c r="A16" s="24">
        <v>11</v>
      </c>
      <c r="B16" s="62" t="s">
        <v>35</v>
      </c>
      <c r="C16" s="21" t="s">
        <v>10</v>
      </c>
      <c r="D16" s="60">
        <v>8</v>
      </c>
      <c r="E16" s="30">
        <v>7</v>
      </c>
      <c r="F16" s="33" t="str">
        <f>IF(D16-E16&gt;0,CONCATENATE("+",D16-E16),D16-E16)</f>
        <v>+1</v>
      </c>
      <c r="G16" s="30">
        <v>5</v>
      </c>
      <c r="H16" s="30">
        <v>4</v>
      </c>
      <c r="I16" s="33" t="str">
        <f>IF(G16-H16&gt;0,CONCATENATE("+",G16-H16),G16-H16)</f>
        <v>+1</v>
      </c>
      <c r="J16" s="30">
        <v>1</v>
      </c>
      <c r="K16" s="30">
        <v>0</v>
      </c>
      <c r="L16" s="33" t="str">
        <f>IF(J16-K16&gt;0,CONCATENATE("+",J16-K16),J16-K16)</f>
        <v>+1</v>
      </c>
      <c r="M16" s="30">
        <v>0</v>
      </c>
      <c r="N16" s="30">
        <v>0</v>
      </c>
      <c r="O16" s="33">
        <f>IF(M16-N16&gt;0,CONCATENATE("+",M16-N16),M16-N16)</f>
        <v>0</v>
      </c>
      <c r="P16" s="30">
        <f t="shared" si="7"/>
        <v>14</v>
      </c>
      <c r="Q16" s="30">
        <f t="shared" si="7"/>
        <v>11</v>
      </c>
      <c r="R16" s="33" t="str">
        <f>IF(P16-Q16&gt;0,CONCATENATE("+",P16-Q16),P16-Q16)</f>
        <v>+3</v>
      </c>
      <c r="S16" s="34">
        <v>51</v>
      </c>
    </row>
    <row r="17" spans="1:19" s="7" customFormat="1" ht="12.75">
      <c r="A17" s="24">
        <v>12</v>
      </c>
      <c r="B17" s="62" t="s">
        <v>29</v>
      </c>
      <c r="C17" s="21" t="s">
        <v>27</v>
      </c>
      <c r="D17" s="60">
        <v>10</v>
      </c>
      <c r="E17" s="30">
        <v>12</v>
      </c>
      <c r="F17" s="33">
        <f>IF(D17-E17&gt;0,CONCATENATE("+",D17-E17),D17-E17)</f>
        <v>-2</v>
      </c>
      <c r="G17" s="30">
        <v>0</v>
      </c>
      <c r="H17" s="30">
        <v>0</v>
      </c>
      <c r="I17" s="33">
        <f>IF(G17-H17&gt;0,CONCATENATE("+",G17-H17),G17-H17)</f>
        <v>0</v>
      </c>
      <c r="J17" s="30">
        <v>0</v>
      </c>
      <c r="K17" s="30">
        <v>0</v>
      </c>
      <c r="L17" s="33">
        <f>IF(J17-K17&gt;0,CONCATENATE("+",J17-K17),J17-K17)</f>
        <v>0</v>
      </c>
      <c r="M17" s="30">
        <v>0</v>
      </c>
      <c r="N17" s="30">
        <v>0</v>
      </c>
      <c r="O17" s="33">
        <f>IF(M17-N17&gt;0,CONCATENATE("+",M17-N17),M17-N17)</f>
        <v>0</v>
      </c>
      <c r="P17" s="30">
        <f t="shared" si="7"/>
        <v>10</v>
      </c>
      <c r="Q17" s="30">
        <f t="shared" si="7"/>
        <v>12</v>
      </c>
      <c r="R17" s="33">
        <f>IF(P17-Q17&gt;0,CONCATENATE("+",P17-Q17),P17-Q17)</f>
        <v>-2</v>
      </c>
      <c r="S17" s="34">
        <v>50</v>
      </c>
    </row>
    <row r="18" spans="1:19" s="7" customFormat="1" ht="12.75">
      <c r="A18" s="24">
        <v>13</v>
      </c>
      <c r="B18" s="64" t="s">
        <v>40</v>
      </c>
      <c r="C18" s="29" t="s">
        <v>21</v>
      </c>
      <c r="D18" s="61">
        <v>8</v>
      </c>
      <c r="E18" s="37">
        <v>8</v>
      </c>
      <c r="F18" s="33">
        <f>IF(D18-E18&gt;0,CONCATENATE("+",D18-E18),D18-E18)</f>
        <v>0</v>
      </c>
      <c r="G18" s="37">
        <v>4</v>
      </c>
      <c r="H18" s="37">
        <v>6</v>
      </c>
      <c r="I18" s="33">
        <f>IF(G18-H18&gt;0,CONCATENATE("+",G18-H18),G18-H18)</f>
        <v>-2</v>
      </c>
      <c r="J18" s="37">
        <v>2</v>
      </c>
      <c r="K18" s="37">
        <v>4</v>
      </c>
      <c r="L18" s="33">
        <f>IF(J18-K18&gt;0,CONCATENATE("+",J18-K18),J18-K18)</f>
        <v>-2</v>
      </c>
      <c r="M18" s="37">
        <v>0</v>
      </c>
      <c r="N18" s="37">
        <v>2</v>
      </c>
      <c r="O18" s="33">
        <f>IF(M18-N18&gt;0,CONCATENATE("+",M18-N18),M18-N18)</f>
        <v>-2</v>
      </c>
      <c r="P18" s="30">
        <f t="shared" si="7"/>
        <v>14</v>
      </c>
      <c r="Q18" s="30">
        <f t="shared" si="7"/>
        <v>20</v>
      </c>
      <c r="R18" s="33">
        <f>IF(P18-Q18&gt;0,CONCATENATE("+",P18-Q18),P18-Q18)</f>
        <v>-6</v>
      </c>
      <c r="S18" s="34">
        <v>50</v>
      </c>
    </row>
    <row r="19" spans="1:19" s="7" customFormat="1" ht="12.75">
      <c r="A19" s="24">
        <v>14</v>
      </c>
      <c r="B19" s="62" t="s">
        <v>28</v>
      </c>
      <c r="C19" s="21" t="s">
        <v>10</v>
      </c>
      <c r="D19" s="60">
        <v>4</v>
      </c>
      <c r="E19" s="30">
        <v>4</v>
      </c>
      <c r="F19" s="33">
        <f>IF(D19-E19&gt;0,CONCATENATE("+",D19-E19),D19-E19)</f>
        <v>0</v>
      </c>
      <c r="G19" s="30">
        <v>9</v>
      </c>
      <c r="H19" s="30">
        <v>9</v>
      </c>
      <c r="I19" s="33">
        <f>IF(G19-H19&gt;0,CONCATENATE("+",G19-H19),G19-H19)</f>
        <v>0</v>
      </c>
      <c r="J19" s="30">
        <v>0</v>
      </c>
      <c r="K19" s="30">
        <v>0</v>
      </c>
      <c r="L19" s="33">
        <f>IF(J19-K19&gt;0,CONCATENATE("+",J19-K19),J19-K19)</f>
        <v>0</v>
      </c>
      <c r="M19" s="30">
        <v>11</v>
      </c>
      <c r="N19" s="30">
        <v>3</v>
      </c>
      <c r="O19" s="33" t="str">
        <f>IF(M19-N19&gt;0,CONCATENATE("+",M19-N19),M19-N19)</f>
        <v>+8</v>
      </c>
      <c r="P19" s="30">
        <f t="shared" si="7"/>
        <v>24</v>
      </c>
      <c r="Q19" s="30">
        <f t="shared" si="7"/>
        <v>16</v>
      </c>
      <c r="R19" s="33" t="str">
        <f>IF(P19-Q19&gt;0,CONCATENATE("+",P19-Q19),P19-Q19)</f>
        <v>+8</v>
      </c>
      <c r="S19" s="34">
        <v>49</v>
      </c>
    </row>
    <row r="20" spans="1:19" s="7" customFormat="1" ht="12.75">
      <c r="A20" s="24">
        <v>15</v>
      </c>
      <c r="B20" s="63" t="s">
        <v>22</v>
      </c>
      <c r="C20" s="29" t="s">
        <v>10</v>
      </c>
      <c r="D20" s="61">
        <v>8</v>
      </c>
      <c r="E20" s="37">
        <v>18</v>
      </c>
      <c r="F20" s="33">
        <f t="shared" si="0"/>
        <v>-10</v>
      </c>
      <c r="G20" s="37">
        <v>4</v>
      </c>
      <c r="H20" s="37">
        <v>4</v>
      </c>
      <c r="I20" s="33">
        <f t="shared" si="1"/>
        <v>0</v>
      </c>
      <c r="J20" s="37">
        <v>0</v>
      </c>
      <c r="K20" s="37">
        <v>0</v>
      </c>
      <c r="L20" s="33">
        <f t="shared" si="2"/>
        <v>0</v>
      </c>
      <c r="M20" s="37">
        <v>0</v>
      </c>
      <c r="N20" s="37">
        <v>1</v>
      </c>
      <c r="O20" s="33">
        <f t="shared" si="3"/>
        <v>-1</v>
      </c>
      <c r="P20" s="30">
        <f t="shared" si="5"/>
        <v>12</v>
      </c>
      <c r="Q20" s="30">
        <f t="shared" si="6"/>
        <v>23</v>
      </c>
      <c r="R20" s="33">
        <f t="shared" si="4"/>
        <v>-11</v>
      </c>
      <c r="S20" s="34">
        <v>48</v>
      </c>
    </row>
    <row r="21" spans="1:19" s="7" customFormat="1" ht="12.75">
      <c r="A21" s="24">
        <v>16</v>
      </c>
      <c r="B21" s="62" t="s">
        <v>25</v>
      </c>
      <c r="C21" s="21" t="s">
        <v>12</v>
      </c>
      <c r="D21" s="60">
        <v>8</v>
      </c>
      <c r="E21" s="30">
        <v>9</v>
      </c>
      <c r="F21" s="33">
        <f>IF(D21-E21&gt;0,CONCATENATE("+",D21-E21),D21-E21)</f>
        <v>-1</v>
      </c>
      <c r="G21" s="30">
        <v>3</v>
      </c>
      <c r="H21" s="30">
        <v>6</v>
      </c>
      <c r="I21" s="33">
        <f>IF(G21-H21&gt;0,CONCATENATE("+",G21-H21),G21-H21)</f>
        <v>-3</v>
      </c>
      <c r="J21" s="30">
        <v>0</v>
      </c>
      <c r="K21" s="30">
        <v>0</v>
      </c>
      <c r="L21" s="33">
        <f>IF(J21-K21&gt;0,CONCATENATE("+",J21-K21),J21-K21)</f>
        <v>0</v>
      </c>
      <c r="M21" s="30">
        <v>0</v>
      </c>
      <c r="N21" s="30">
        <v>1</v>
      </c>
      <c r="O21" s="33">
        <f>IF(M21-N21&gt;0,CONCATENATE("+",M21-N21),M21-N21)</f>
        <v>-1</v>
      </c>
      <c r="P21" s="30">
        <f>SUM(D21+G21+J21+M21)</f>
        <v>11</v>
      </c>
      <c r="Q21" s="30">
        <f>SUM(E21+H21+K21+N21)</f>
        <v>16</v>
      </c>
      <c r="R21" s="33">
        <f>IF(P21-Q21&gt;0,CONCATENATE("+",P21-Q21),P21-Q21)</f>
        <v>-5</v>
      </c>
      <c r="S21" s="34">
        <v>46</v>
      </c>
    </row>
    <row r="22" spans="1:19" s="7" customFormat="1" ht="12.75">
      <c r="A22" s="24">
        <v>17</v>
      </c>
      <c r="B22" s="62" t="s">
        <v>41</v>
      </c>
      <c r="C22" s="21" t="s">
        <v>10</v>
      </c>
      <c r="D22" s="60">
        <v>6</v>
      </c>
      <c r="E22" s="30">
        <v>2</v>
      </c>
      <c r="F22" s="33" t="str">
        <f>IF(D22-E22&gt;0,CONCATENATE("+",D22-E22),D22-E22)</f>
        <v>+4</v>
      </c>
      <c r="G22" s="30">
        <v>5</v>
      </c>
      <c r="H22" s="30">
        <v>9</v>
      </c>
      <c r="I22" s="33">
        <f>IF(G22-H22&gt;0,CONCATENATE("+",G22-H22),G22-H22)</f>
        <v>-4</v>
      </c>
      <c r="J22" s="30">
        <v>0</v>
      </c>
      <c r="K22" s="30">
        <v>0</v>
      </c>
      <c r="L22" s="33">
        <f>IF(J22-K22&gt;0,CONCATENATE("+",J22-K22),J22-K22)</f>
        <v>0</v>
      </c>
      <c r="M22" s="30">
        <v>1</v>
      </c>
      <c r="N22" s="30">
        <v>0</v>
      </c>
      <c r="O22" s="33" t="str">
        <f>IF(M22-N22&gt;0,CONCATENATE("+",M22-N22),M22-N22)</f>
        <v>+1</v>
      </c>
      <c r="P22" s="30">
        <f>SUM(D22+G22+J22+M22)</f>
        <v>12</v>
      </c>
      <c r="Q22" s="30">
        <f>SUM(E22+H22+K22+N22)</f>
        <v>11</v>
      </c>
      <c r="R22" s="33" t="str">
        <f>IF(P22-Q22&gt;0,CONCATENATE("+",P22-Q22),P22-Q22)</f>
        <v>+1</v>
      </c>
      <c r="S22" s="34">
        <v>41</v>
      </c>
    </row>
    <row r="23" spans="1:19" s="7" customFormat="1" ht="12.75">
      <c r="A23" s="24">
        <v>18</v>
      </c>
      <c r="B23" s="14" t="s">
        <v>33</v>
      </c>
      <c r="C23" s="21" t="s">
        <v>12</v>
      </c>
      <c r="D23" s="60">
        <v>5</v>
      </c>
      <c r="E23" s="30">
        <v>6</v>
      </c>
      <c r="F23" s="33">
        <f t="shared" si="0"/>
        <v>-1</v>
      </c>
      <c r="G23" s="30">
        <v>7</v>
      </c>
      <c r="H23" s="30">
        <v>6</v>
      </c>
      <c r="I23" s="33" t="str">
        <f t="shared" si="1"/>
        <v>+1</v>
      </c>
      <c r="J23" s="30">
        <v>0</v>
      </c>
      <c r="K23" s="30">
        <v>0</v>
      </c>
      <c r="L23" s="33">
        <f t="shared" si="2"/>
        <v>0</v>
      </c>
      <c r="M23" s="30">
        <v>1</v>
      </c>
      <c r="N23" s="30">
        <v>0</v>
      </c>
      <c r="O23" s="33" t="str">
        <f t="shared" si="3"/>
        <v>+1</v>
      </c>
      <c r="P23" s="30">
        <f t="shared" si="5"/>
        <v>13</v>
      </c>
      <c r="Q23" s="30">
        <f t="shared" si="6"/>
        <v>12</v>
      </c>
      <c r="R23" s="33" t="str">
        <f t="shared" si="4"/>
        <v>+1</v>
      </c>
      <c r="S23" s="34">
        <v>40</v>
      </c>
    </row>
    <row r="24" spans="1:19" s="7" customFormat="1" ht="14.25" customHeight="1">
      <c r="A24" s="24">
        <v>19</v>
      </c>
      <c r="B24" s="68" t="s">
        <v>34</v>
      </c>
      <c r="C24" s="29" t="s">
        <v>21</v>
      </c>
      <c r="D24" s="61">
        <v>6</v>
      </c>
      <c r="E24" s="37">
        <v>1</v>
      </c>
      <c r="F24" s="33" t="str">
        <f t="shared" si="0"/>
        <v>+5</v>
      </c>
      <c r="G24" s="37">
        <v>2</v>
      </c>
      <c r="H24" s="37">
        <v>9</v>
      </c>
      <c r="I24" s="33">
        <f t="shared" si="1"/>
        <v>-7</v>
      </c>
      <c r="J24" s="37">
        <v>3</v>
      </c>
      <c r="K24" s="37">
        <v>0</v>
      </c>
      <c r="L24" s="33" t="str">
        <f t="shared" si="2"/>
        <v>+3</v>
      </c>
      <c r="M24" s="37">
        <v>0</v>
      </c>
      <c r="N24" s="37">
        <v>2</v>
      </c>
      <c r="O24" s="33">
        <f t="shared" si="3"/>
        <v>-2</v>
      </c>
      <c r="P24" s="30">
        <f t="shared" si="5"/>
        <v>11</v>
      </c>
      <c r="Q24" s="30">
        <f t="shared" si="6"/>
        <v>12</v>
      </c>
      <c r="R24" s="33">
        <f t="shared" si="4"/>
        <v>-1</v>
      </c>
      <c r="S24" s="34">
        <v>37</v>
      </c>
    </row>
    <row r="25" spans="1:19" ht="12.75">
      <c r="A25" s="24">
        <v>20</v>
      </c>
      <c r="B25" s="62" t="s">
        <v>19</v>
      </c>
      <c r="C25" s="21" t="s">
        <v>12</v>
      </c>
      <c r="D25" s="61">
        <v>3</v>
      </c>
      <c r="E25" s="37">
        <v>7</v>
      </c>
      <c r="F25" s="33">
        <f t="shared" si="0"/>
        <v>-4</v>
      </c>
      <c r="G25" s="36">
        <v>4</v>
      </c>
      <c r="H25" s="36">
        <v>6</v>
      </c>
      <c r="I25" s="42">
        <f t="shared" si="1"/>
        <v>-2</v>
      </c>
      <c r="J25" s="36">
        <v>3</v>
      </c>
      <c r="K25" s="36">
        <v>3</v>
      </c>
      <c r="L25" s="33">
        <f t="shared" si="2"/>
        <v>0</v>
      </c>
      <c r="M25" s="36">
        <v>0</v>
      </c>
      <c r="N25" s="36">
        <v>63</v>
      </c>
      <c r="O25" s="42">
        <f t="shared" si="3"/>
        <v>-63</v>
      </c>
      <c r="P25" s="35">
        <f t="shared" si="5"/>
        <v>10</v>
      </c>
      <c r="Q25" s="36">
        <f t="shared" si="6"/>
        <v>79</v>
      </c>
      <c r="R25" s="33">
        <f t="shared" si="4"/>
        <v>-69</v>
      </c>
      <c r="S25" s="8">
        <v>26</v>
      </c>
    </row>
    <row r="26" spans="1:19" s="7" customFormat="1" ht="12.75">
      <c r="A26" s="24">
        <v>21</v>
      </c>
      <c r="B26" s="28" t="s">
        <v>32</v>
      </c>
      <c r="C26" s="29" t="s">
        <v>13</v>
      </c>
      <c r="D26" s="61">
        <v>1</v>
      </c>
      <c r="E26" s="37">
        <v>2</v>
      </c>
      <c r="F26" s="33">
        <f t="shared" si="0"/>
        <v>-1</v>
      </c>
      <c r="G26" s="37">
        <v>2</v>
      </c>
      <c r="H26" s="37">
        <v>6</v>
      </c>
      <c r="I26" s="33">
        <f t="shared" si="1"/>
        <v>-4</v>
      </c>
      <c r="J26" s="37">
        <v>7</v>
      </c>
      <c r="K26" s="37">
        <v>3</v>
      </c>
      <c r="L26" s="33" t="str">
        <f t="shared" si="2"/>
        <v>+4</v>
      </c>
      <c r="M26" s="37">
        <v>6</v>
      </c>
      <c r="N26" s="37">
        <v>8</v>
      </c>
      <c r="O26" s="33">
        <f t="shared" si="3"/>
        <v>-2</v>
      </c>
      <c r="P26" s="30">
        <f t="shared" si="5"/>
        <v>16</v>
      </c>
      <c r="Q26" s="30">
        <f t="shared" si="6"/>
        <v>19</v>
      </c>
      <c r="R26" s="33">
        <f t="shared" si="4"/>
        <v>-3</v>
      </c>
      <c r="S26" s="34">
        <v>22</v>
      </c>
    </row>
    <row r="27" spans="1:19" s="7" customFormat="1" ht="14.25" customHeight="1">
      <c r="A27" s="24"/>
      <c r="B27" s="65" t="s">
        <v>36</v>
      </c>
      <c r="C27" s="29" t="s">
        <v>10</v>
      </c>
      <c r="D27" s="61">
        <v>0</v>
      </c>
      <c r="E27" s="37">
        <v>0</v>
      </c>
      <c r="F27" s="33">
        <f t="shared" si="0"/>
        <v>0</v>
      </c>
      <c r="G27" s="37">
        <v>0</v>
      </c>
      <c r="H27" s="37">
        <v>10</v>
      </c>
      <c r="I27" s="33">
        <f t="shared" si="1"/>
        <v>-10</v>
      </c>
      <c r="J27" s="37">
        <v>0</v>
      </c>
      <c r="K27" s="37">
        <v>0</v>
      </c>
      <c r="L27" s="33">
        <f t="shared" si="2"/>
        <v>0</v>
      </c>
      <c r="M27" s="37">
        <v>0</v>
      </c>
      <c r="N27" s="37">
        <v>0</v>
      </c>
      <c r="O27" s="33">
        <f t="shared" si="3"/>
        <v>0</v>
      </c>
      <c r="P27" s="30">
        <f t="shared" si="5"/>
        <v>0</v>
      </c>
      <c r="Q27" s="30">
        <f t="shared" si="6"/>
        <v>10</v>
      </c>
      <c r="R27" s="33">
        <f t="shared" si="4"/>
        <v>-10</v>
      </c>
      <c r="S27" s="34">
        <v>0</v>
      </c>
    </row>
    <row r="28" spans="1:19" s="7" customFormat="1" ht="14.25" customHeight="1">
      <c r="A28" s="24"/>
      <c r="B28" s="22" t="s">
        <v>5</v>
      </c>
      <c r="C28" s="14"/>
      <c r="D28" s="30">
        <f>SUM(D6:D27)</f>
        <v>309</v>
      </c>
      <c r="E28" s="30">
        <f>SUM(E6:E27)</f>
        <v>365</v>
      </c>
      <c r="F28" s="33">
        <f t="shared" si="0"/>
        <v>-56</v>
      </c>
      <c r="G28" s="30">
        <f>SUM(G6:G27)</f>
        <v>88</v>
      </c>
      <c r="H28" s="30">
        <f>SUM(H6:H27)</f>
        <v>130</v>
      </c>
      <c r="I28" s="33">
        <f t="shared" si="1"/>
        <v>-42</v>
      </c>
      <c r="J28" s="30">
        <f>SUM(J6:J27)</f>
        <v>17</v>
      </c>
      <c r="K28" s="30">
        <f>SUM(K6:K27)</f>
        <v>21</v>
      </c>
      <c r="L28" s="33">
        <f t="shared" si="2"/>
        <v>-4</v>
      </c>
      <c r="M28" s="30">
        <f>SUM(M6:M27)</f>
        <v>284</v>
      </c>
      <c r="N28" s="30">
        <f>SUM(N6:N27)</f>
        <v>403</v>
      </c>
      <c r="O28" s="33">
        <f t="shared" si="3"/>
        <v>-119</v>
      </c>
      <c r="P28" s="30">
        <f t="shared" si="5"/>
        <v>698</v>
      </c>
      <c r="Q28" s="30">
        <f t="shared" si="6"/>
        <v>919</v>
      </c>
      <c r="R28" s="33">
        <f t="shared" si="4"/>
        <v>-221</v>
      </c>
      <c r="S28" s="34"/>
    </row>
    <row r="29" spans="1:19" s="7" customFormat="1" ht="14.25" customHeight="1">
      <c r="A29" s="26"/>
      <c r="B29" s="27" t="s">
        <v>43</v>
      </c>
      <c r="C29" s="47"/>
      <c r="D29" s="30">
        <v>15</v>
      </c>
      <c r="E29" s="30">
        <v>30</v>
      </c>
      <c r="F29" s="33">
        <f t="shared" si="0"/>
        <v>-15</v>
      </c>
      <c r="G29" s="30">
        <v>4</v>
      </c>
      <c r="H29" s="30">
        <v>5</v>
      </c>
      <c r="I29" s="33">
        <f t="shared" si="1"/>
        <v>-1</v>
      </c>
      <c r="J29" s="30">
        <v>17</v>
      </c>
      <c r="K29" s="30">
        <v>21</v>
      </c>
      <c r="L29" s="33">
        <f t="shared" si="2"/>
        <v>-4</v>
      </c>
      <c r="M29" s="30">
        <v>119</v>
      </c>
      <c r="N29" s="30">
        <v>189</v>
      </c>
      <c r="O29" s="33">
        <f t="shared" si="3"/>
        <v>-70</v>
      </c>
      <c r="P29" s="30"/>
      <c r="Q29" s="38"/>
      <c r="R29" s="33"/>
      <c r="S29" s="34"/>
    </row>
    <row r="30" spans="1:18" ht="12.75">
      <c r="A30" s="9"/>
      <c r="B30" s="9"/>
      <c r="C30" s="9"/>
      <c r="D30" s="9"/>
      <c r="E30" s="9"/>
      <c r="F30" s="9"/>
      <c r="G30" s="10"/>
      <c r="H30" s="9"/>
      <c r="I30" s="9"/>
      <c r="J30" s="10"/>
      <c r="K30" s="9"/>
      <c r="L30" s="9"/>
      <c r="M30" s="9"/>
      <c r="N30" s="9"/>
      <c r="O30" s="9"/>
      <c r="P30" s="9"/>
      <c r="Q30" s="9"/>
      <c r="R30" s="11"/>
    </row>
    <row r="31" spans="1:18" ht="24.75" customHeight="1">
      <c r="A31" s="69" t="s">
        <v>61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"/>
      <c r="Q31" s="12" t="s">
        <v>37</v>
      </c>
      <c r="R31" s="7"/>
    </row>
    <row r="32" spans="1:5" ht="12.75">
      <c r="A32" s="13" t="s">
        <v>38</v>
      </c>
      <c r="B32" s="13"/>
      <c r="C32" s="13"/>
      <c r="D32" s="13"/>
      <c r="E32" s="13"/>
    </row>
    <row r="33" spans="2:7" ht="12.75">
      <c r="B33" s="58" t="s">
        <v>60</v>
      </c>
      <c r="C33" s="58"/>
      <c r="D33" s="58"/>
      <c r="E33" s="58"/>
      <c r="F33" s="58"/>
      <c r="G33" s="58"/>
    </row>
    <row r="34" spans="2:16" ht="15">
      <c r="B34" s="66" t="s">
        <v>39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7"/>
      <c r="N34" s="67"/>
      <c r="O34" s="67"/>
      <c r="P34" s="67"/>
    </row>
    <row r="35" spans="4:16" ht="12.75">
      <c r="D35" s="6" t="s">
        <v>45</v>
      </c>
      <c r="E35" s="6"/>
      <c r="F35" s="6"/>
      <c r="G35" s="6" t="s">
        <v>46</v>
      </c>
      <c r="H35" s="6"/>
      <c r="I35" s="6"/>
      <c r="J35" s="6" t="s">
        <v>57</v>
      </c>
      <c r="K35" s="6"/>
      <c r="L35" s="6"/>
      <c r="M35" s="6" t="s">
        <v>47</v>
      </c>
      <c r="N35" s="6"/>
      <c r="O35" s="6"/>
      <c r="P35" s="6" t="s">
        <v>56</v>
      </c>
    </row>
    <row r="36" spans="1:18" ht="12.75">
      <c r="A36" s="44"/>
      <c r="B36" s="43" t="s">
        <v>59</v>
      </c>
      <c r="C36" s="43"/>
      <c r="D36" s="43">
        <v>2020</v>
      </c>
      <c r="E36" s="43">
        <v>2019</v>
      </c>
      <c r="F36" s="43"/>
      <c r="G36" s="43">
        <v>2020</v>
      </c>
      <c r="H36" s="43">
        <v>2019</v>
      </c>
      <c r="I36" s="43"/>
      <c r="J36" s="43">
        <v>2020</v>
      </c>
      <c r="K36" s="43">
        <v>2019</v>
      </c>
      <c r="L36" s="43"/>
      <c r="M36" s="43">
        <v>2020</v>
      </c>
      <c r="N36" s="43">
        <v>2019</v>
      </c>
      <c r="O36" s="44"/>
      <c r="P36" s="45">
        <v>2020</v>
      </c>
      <c r="Q36" s="43">
        <v>2019</v>
      </c>
      <c r="R36" s="44"/>
    </row>
    <row r="37" spans="1:18" ht="12.75">
      <c r="A37" s="46"/>
      <c r="B37" s="46" t="s">
        <v>44</v>
      </c>
      <c r="C37" s="46"/>
      <c r="D37" s="46">
        <v>90</v>
      </c>
      <c r="E37" s="46">
        <v>111</v>
      </c>
      <c r="F37" s="46">
        <v>-21</v>
      </c>
      <c r="G37" s="46">
        <v>24</v>
      </c>
      <c r="H37" s="46">
        <v>50</v>
      </c>
      <c r="I37" s="50">
        <v>-26</v>
      </c>
      <c r="J37" s="52">
        <v>1</v>
      </c>
      <c r="K37" s="52">
        <v>5</v>
      </c>
      <c r="L37" s="50">
        <v>-4</v>
      </c>
      <c r="M37" s="52">
        <v>142</v>
      </c>
      <c r="N37" s="52">
        <v>128</v>
      </c>
      <c r="O37" s="54">
        <v>14</v>
      </c>
      <c r="P37" s="52">
        <v>257</v>
      </c>
      <c r="Q37" s="52">
        <v>294</v>
      </c>
      <c r="R37" s="51">
        <v>37</v>
      </c>
    </row>
    <row r="38" spans="1:18" ht="12.75">
      <c r="A38" s="52"/>
      <c r="B38" s="52" t="s">
        <v>48</v>
      </c>
      <c r="C38" s="52"/>
      <c r="D38" s="52">
        <v>60</v>
      </c>
      <c r="E38" s="52">
        <v>78</v>
      </c>
      <c r="F38" s="50">
        <v>-18</v>
      </c>
      <c r="G38" s="52">
        <v>22</v>
      </c>
      <c r="H38" s="52">
        <v>29</v>
      </c>
      <c r="I38" s="50">
        <v>-7</v>
      </c>
      <c r="J38" s="52">
        <v>3</v>
      </c>
      <c r="K38" s="52">
        <v>4</v>
      </c>
      <c r="L38" s="50">
        <v>-1</v>
      </c>
      <c r="M38" s="52">
        <v>37</v>
      </c>
      <c r="N38" s="52">
        <v>119</v>
      </c>
      <c r="O38" s="50">
        <v>-82</v>
      </c>
      <c r="P38" s="52">
        <v>122</v>
      </c>
      <c r="Q38" s="53">
        <v>230</v>
      </c>
      <c r="R38" s="50">
        <v>108</v>
      </c>
    </row>
    <row r="39" spans="1:18" ht="12.75">
      <c r="A39" s="52"/>
      <c r="B39" s="52" t="s">
        <v>53</v>
      </c>
      <c r="C39" s="52"/>
      <c r="D39" s="52">
        <v>42</v>
      </c>
      <c r="E39" s="52">
        <v>50</v>
      </c>
      <c r="F39" s="52">
        <v>-8</v>
      </c>
      <c r="G39" s="52">
        <v>15</v>
      </c>
      <c r="H39" s="52">
        <v>9</v>
      </c>
      <c r="I39" s="54">
        <v>6</v>
      </c>
      <c r="J39" s="46">
        <v>1</v>
      </c>
      <c r="K39" s="46">
        <v>4</v>
      </c>
      <c r="L39" s="50">
        <v>-3</v>
      </c>
      <c r="M39" s="52">
        <v>34</v>
      </c>
      <c r="N39" s="52">
        <v>40</v>
      </c>
      <c r="O39" s="50">
        <v>-6</v>
      </c>
      <c r="P39" s="52">
        <v>92</v>
      </c>
      <c r="Q39" s="53">
        <v>103</v>
      </c>
      <c r="R39" s="50">
        <v>11</v>
      </c>
    </row>
    <row r="40" spans="1:18" ht="12.75">
      <c r="A40" s="52"/>
      <c r="B40" s="52" t="s">
        <v>49</v>
      </c>
      <c r="C40" s="52"/>
      <c r="D40" s="52">
        <v>23</v>
      </c>
      <c r="E40" s="52">
        <v>27</v>
      </c>
      <c r="F40" s="52">
        <v>-4</v>
      </c>
      <c r="G40" s="52">
        <v>8</v>
      </c>
      <c r="H40" s="52">
        <v>11</v>
      </c>
      <c r="I40" s="50">
        <v>-3</v>
      </c>
      <c r="J40" s="52">
        <v>7</v>
      </c>
      <c r="K40" s="52">
        <v>3</v>
      </c>
      <c r="L40" s="52">
        <v>4</v>
      </c>
      <c r="M40" s="52">
        <v>25</v>
      </c>
      <c r="N40" s="52">
        <v>68</v>
      </c>
      <c r="O40" s="50">
        <v>-43</v>
      </c>
      <c r="P40" s="52">
        <v>63</v>
      </c>
      <c r="Q40" s="53">
        <v>109</v>
      </c>
      <c r="R40" s="50">
        <v>46</v>
      </c>
    </row>
    <row r="41" spans="1:18" ht="12.75">
      <c r="A41" s="52"/>
      <c r="B41" s="52" t="s">
        <v>50</v>
      </c>
      <c r="C41" s="52"/>
      <c r="D41" s="52">
        <v>25</v>
      </c>
      <c r="E41" s="52">
        <v>21</v>
      </c>
      <c r="F41" s="54">
        <v>4</v>
      </c>
      <c r="G41" s="52">
        <v>8</v>
      </c>
      <c r="H41" s="52">
        <v>17</v>
      </c>
      <c r="I41" s="50">
        <v>-9</v>
      </c>
      <c r="J41" s="52">
        <v>5</v>
      </c>
      <c r="K41" s="52">
        <v>4</v>
      </c>
      <c r="L41" s="54">
        <v>1</v>
      </c>
      <c r="M41" s="52">
        <v>15</v>
      </c>
      <c r="N41" s="52">
        <v>23</v>
      </c>
      <c r="O41" s="50">
        <v>-8</v>
      </c>
      <c r="P41" s="52">
        <v>53</v>
      </c>
      <c r="Q41" s="53">
        <v>65</v>
      </c>
      <c r="R41" s="50">
        <v>12</v>
      </c>
    </row>
    <row r="42" spans="1:18" ht="12.75">
      <c r="A42" s="52"/>
      <c r="B42" s="52" t="s">
        <v>55</v>
      </c>
      <c r="C42" s="52"/>
      <c r="D42" s="52">
        <v>17</v>
      </c>
      <c r="E42" s="52">
        <v>19</v>
      </c>
      <c r="F42" s="52">
        <v>-2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21</v>
      </c>
      <c r="N42" s="52">
        <v>19</v>
      </c>
      <c r="O42" s="54">
        <v>2</v>
      </c>
      <c r="P42" s="52">
        <v>31</v>
      </c>
      <c r="Q42" s="53">
        <v>38</v>
      </c>
      <c r="R42" s="50">
        <v>7</v>
      </c>
    </row>
    <row r="43" spans="1:18" ht="12.75">
      <c r="A43" s="52"/>
      <c r="B43" s="52" t="s">
        <v>52</v>
      </c>
      <c r="C43" s="52"/>
      <c r="D43" s="52">
        <v>15</v>
      </c>
      <c r="E43" s="52">
        <v>24</v>
      </c>
      <c r="F43" s="50">
        <v>-9</v>
      </c>
      <c r="G43" s="52">
        <v>6</v>
      </c>
      <c r="H43" s="52">
        <v>6</v>
      </c>
      <c r="I43" s="50">
        <v>-2</v>
      </c>
      <c r="J43" s="52">
        <v>0</v>
      </c>
      <c r="K43" s="52">
        <v>0</v>
      </c>
      <c r="L43" s="52">
        <v>0</v>
      </c>
      <c r="M43" s="52">
        <v>9</v>
      </c>
      <c r="N43" s="52">
        <v>6</v>
      </c>
      <c r="O43" s="54">
        <v>3</v>
      </c>
      <c r="P43" s="52">
        <v>30</v>
      </c>
      <c r="Q43" s="53">
        <v>36</v>
      </c>
      <c r="R43" s="50">
        <v>6</v>
      </c>
    </row>
    <row r="44" spans="1:18" ht="12.75">
      <c r="A44" s="52"/>
      <c r="B44" s="52" t="s">
        <v>51</v>
      </c>
      <c r="C44" s="52"/>
      <c r="D44" s="52">
        <v>24</v>
      </c>
      <c r="E44" s="52">
        <v>23</v>
      </c>
      <c r="F44" s="52">
        <v>1</v>
      </c>
      <c r="G44" s="52">
        <v>5</v>
      </c>
      <c r="H44" s="52">
        <v>8</v>
      </c>
      <c r="I44" s="50">
        <v>-5</v>
      </c>
      <c r="J44" s="52">
        <v>0</v>
      </c>
      <c r="K44" s="52">
        <v>1</v>
      </c>
      <c r="L44" s="50">
        <v>-1</v>
      </c>
      <c r="M44" s="52">
        <v>1</v>
      </c>
      <c r="N44" s="52">
        <v>0</v>
      </c>
      <c r="O44" s="54">
        <v>1</v>
      </c>
      <c r="P44" s="46">
        <v>30</v>
      </c>
      <c r="Q44" s="55">
        <v>32</v>
      </c>
      <c r="R44" s="50">
        <v>2</v>
      </c>
    </row>
    <row r="45" spans="1:18" ht="12.75">
      <c r="A45" s="52"/>
      <c r="B45" s="52" t="s">
        <v>54</v>
      </c>
      <c r="C45" s="52"/>
      <c r="D45" s="52">
        <v>13</v>
      </c>
      <c r="E45" s="52">
        <v>12</v>
      </c>
      <c r="F45" s="54">
        <v>1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13</v>
      </c>
      <c r="Q45" s="53">
        <v>12</v>
      </c>
      <c r="R45" s="54">
        <v>1</v>
      </c>
    </row>
    <row r="46" spans="1:18" ht="12.75">
      <c r="A46" s="56"/>
      <c r="B46" s="56"/>
      <c r="C46" s="56"/>
      <c r="D46" s="52">
        <f>SUM(D37:D45)</f>
        <v>309</v>
      </c>
      <c r="E46" s="52">
        <f>SUM(E37:E45)</f>
        <v>365</v>
      </c>
      <c r="F46" s="57">
        <v>-56</v>
      </c>
      <c r="G46" s="52">
        <f>SUM(G37:G45)</f>
        <v>88</v>
      </c>
      <c r="H46" s="52">
        <f>SUM(H37:H45)</f>
        <v>130</v>
      </c>
      <c r="I46" s="50">
        <v>-42</v>
      </c>
      <c r="J46" s="52">
        <f>SUM(J37:J45)</f>
        <v>17</v>
      </c>
      <c r="K46" s="52">
        <f>SUM(K37:K45)</f>
        <v>21</v>
      </c>
      <c r="L46" s="50">
        <v>-4</v>
      </c>
      <c r="M46" s="52">
        <f>SUM(M37:M45)</f>
        <v>284</v>
      </c>
      <c r="N46" s="52">
        <f>SUM(N37:N45)</f>
        <v>403</v>
      </c>
      <c r="O46" s="50">
        <v>-119</v>
      </c>
      <c r="P46" s="52">
        <v>698</v>
      </c>
      <c r="Q46" s="52">
        <v>919</v>
      </c>
      <c r="R46" s="50">
        <v>-221</v>
      </c>
    </row>
  </sheetData>
  <mergeCells count="7">
    <mergeCell ref="A31:O31"/>
    <mergeCell ref="A3:R3"/>
    <mergeCell ref="D4:F4"/>
    <mergeCell ref="G4:I4"/>
    <mergeCell ref="J4:L4"/>
    <mergeCell ref="M4:O4"/>
    <mergeCell ref="P4:R4"/>
  </mergeCells>
  <conditionalFormatting sqref="F46:F65536 F44 F42 F39:F40 F4:F5 L5 O5 I5 R5 L7:L11 L13:L29 R7:R29 O7:O29 I7:I29 F7:F37">
    <cfRule type="cellIs" priority="1" dxfId="0" operator="lessThan" stopIfTrue="1">
      <formula>0</formula>
    </cfRule>
  </conditionalFormatting>
  <printOptions/>
  <pageMargins left="0.39375" right="0.39375" top="0.9840277777777777" bottom="0.9840277777777777" header="0.5118055555555555" footer="0.5118055555555555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Mauro</cp:lastModifiedBy>
  <cp:lastPrinted>2020-11-12T16:39:33Z</cp:lastPrinted>
  <dcterms:created xsi:type="dcterms:W3CDTF">2018-11-30T18:43:29Z</dcterms:created>
  <dcterms:modified xsi:type="dcterms:W3CDTF">2020-11-12T17:33:39Z</dcterms:modified>
  <cp:category/>
  <cp:version/>
  <cp:contentType/>
  <cp:contentStatus/>
</cp:coreProperties>
</file>